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6C0C9A3E-4A5A-471A-97B8-6912ED9741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入札金額算定シート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1" i="3" l="1"/>
  <c r="G44" i="3"/>
  <c r="G47" i="3" l="1"/>
  <c r="G51" i="3" l="1"/>
  <c r="G36" i="3" l="1"/>
  <c r="G34" i="3"/>
  <c r="G31" i="3"/>
  <c r="G28" i="3"/>
  <c r="G54" i="3" l="1"/>
</calcChain>
</file>

<file path=xl/sharedStrings.xml><?xml version="1.0" encoding="utf-8"?>
<sst xmlns="http://schemas.openxmlformats.org/spreadsheetml/2006/main" count="85" uniqueCount="51">
  <si>
    <t>入札金額算定シート</t>
    <rPh sb="0" eb="2">
      <t>ニュウサツ</t>
    </rPh>
    <rPh sb="2" eb="4">
      <t>キンガク</t>
    </rPh>
    <rPh sb="4" eb="6">
      <t>サンテイ</t>
    </rPh>
    <phoneticPr fontId="1"/>
  </si>
  <si>
    <t>１．常用電力</t>
    <rPh sb="2" eb="4">
      <t>ジョウヨウ</t>
    </rPh>
    <rPh sb="4" eb="6">
      <t>デンリョク</t>
    </rPh>
    <phoneticPr fontId="1"/>
  </si>
  <si>
    <t>基本料金</t>
    <rPh sb="0" eb="2">
      <t>キホン</t>
    </rPh>
    <rPh sb="2" eb="4">
      <t>リョウキン</t>
    </rPh>
    <phoneticPr fontId="1"/>
  </si>
  <si>
    <t>電力量料金</t>
    <rPh sb="0" eb="2">
      <t>デンリョク</t>
    </rPh>
    <rPh sb="2" eb="3">
      <t>リョウ</t>
    </rPh>
    <rPh sb="3" eb="5">
      <t>リョウキン</t>
    </rPh>
    <phoneticPr fontId="1"/>
  </si>
  <si>
    <t>夏季</t>
    <rPh sb="0" eb="2">
      <t>カキ</t>
    </rPh>
    <phoneticPr fontId="1"/>
  </si>
  <si>
    <t>その他季</t>
    <rPh sb="2" eb="3">
      <t>タ</t>
    </rPh>
    <rPh sb="3" eb="4">
      <t>キ</t>
    </rPh>
    <phoneticPr fontId="1"/>
  </si>
  <si>
    <t>円</t>
    <rPh sb="0" eb="1">
      <t>エン</t>
    </rPh>
    <phoneticPr fontId="1"/>
  </si>
  <si>
    <t>銭／ｋW</t>
    <rPh sb="0" eb="1">
      <t>セン</t>
    </rPh>
    <phoneticPr fontId="1"/>
  </si>
  <si>
    <t>銭／KWｈ</t>
    <rPh sb="0" eb="1">
      <t>セン</t>
    </rPh>
    <phoneticPr fontId="1"/>
  </si>
  <si>
    <r>
      <t>単価</t>
    </r>
    <r>
      <rPr>
        <sz val="11"/>
        <color rgb="FFFF0000"/>
        <rFont val="ＭＳ Ｐゴシック"/>
        <family val="3"/>
        <charset val="128"/>
        <scheme val="minor"/>
      </rPr>
      <t>（消費税等相当額を含めて下さい）</t>
    </r>
    <rPh sb="0" eb="2">
      <t>タンカ</t>
    </rPh>
    <rPh sb="3" eb="6">
      <t>ショウヒゼイ</t>
    </rPh>
    <rPh sb="6" eb="7">
      <t>トウ</t>
    </rPh>
    <rPh sb="7" eb="9">
      <t>ソウトウ</t>
    </rPh>
    <rPh sb="9" eb="10">
      <t>ガク</t>
    </rPh>
    <rPh sb="11" eb="12">
      <t>フク</t>
    </rPh>
    <rPh sb="14" eb="15">
      <t>クダ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</si>
  <si>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</si>
  <si>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</si>
  <si>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</si>
  <si>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</si>
  <si>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</si>
  <si>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</si>
  <si>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２．自家発補給電力</t>
    <rPh sb="2" eb="5">
      <t>ジカハツ</t>
    </rPh>
    <rPh sb="5" eb="7">
      <t>ホキュウ</t>
    </rPh>
    <rPh sb="7" eb="9">
      <t>デンリョク</t>
    </rPh>
    <phoneticPr fontId="1"/>
  </si>
  <si>
    <t>３．予備電力（予備線）</t>
    <rPh sb="2" eb="4">
      <t>ヨビ</t>
    </rPh>
    <rPh sb="4" eb="6">
      <t>デンリョク</t>
    </rPh>
    <rPh sb="7" eb="9">
      <t>ヨビ</t>
    </rPh>
    <rPh sb="9" eb="10">
      <t>セン</t>
    </rPh>
    <phoneticPr fontId="1"/>
  </si>
  <si>
    <t>料金算定</t>
    <rPh sb="0" eb="2">
      <t>リョウキン</t>
    </rPh>
    <rPh sb="2" eb="4">
      <t>サンテイ</t>
    </rPh>
    <phoneticPr fontId="1"/>
  </si>
  <si>
    <t>　基本料金</t>
    <rPh sb="1" eb="3">
      <t>キホン</t>
    </rPh>
    <rPh sb="3" eb="5">
      <t>リョウキン</t>
    </rPh>
    <phoneticPr fontId="1"/>
  </si>
  <si>
    <t>円…A</t>
    <rPh sb="0" eb="1">
      <t>エン</t>
    </rPh>
    <phoneticPr fontId="1"/>
  </si>
  <si>
    <t>円…B</t>
    <rPh sb="0" eb="1">
      <t>エン</t>
    </rPh>
    <phoneticPr fontId="1"/>
  </si>
  <si>
    <t>円…C</t>
    <rPh sb="0" eb="1">
      <t>エン</t>
    </rPh>
    <phoneticPr fontId="1"/>
  </si>
  <si>
    <t>円…D</t>
    <rPh sb="0" eb="1">
      <t>エン</t>
    </rPh>
    <phoneticPr fontId="1"/>
  </si>
  <si>
    <t>円…E</t>
    <rPh sb="0" eb="1">
      <t>エン</t>
    </rPh>
    <phoneticPr fontId="1"/>
  </si>
  <si>
    <t>円…F</t>
    <rPh sb="0" eb="1">
      <t>エン</t>
    </rPh>
    <phoneticPr fontId="1"/>
  </si>
  <si>
    <t>円…G</t>
    <rPh sb="0" eb="1">
      <t>エン</t>
    </rPh>
    <phoneticPr fontId="1"/>
  </si>
  <si>
    <t>円…H</t>
    <rPh sb="0" eb="1">
      <t>エン</t>
    </rPh>
    <phoneticPr fontId="1"/>
  </si>
  <si>
    <t>合計（A＋B＋C＋Ｄ＋Ｅ＋Ｆ＋Ｇ＋Ｈ）</t>
    <rPh sb="0" eb="2">
      <t>ゴウケイ</t>
    </rPh>
    <phoneticPr fontId="1"/>
  </si>
  <si>
    <t>　　電気を全く使用しない月</t>
    <rPh sb="2" eb="4">
      <t>デンキ</t>
    </rPh>
    <rPh sb="5" eb="6">
      <t>マッタ</t>
    </rPh>
    <rPh sb="7" eb="9">
      <t>シヨウ</t>
    </rPh>
    <rPh sb="12" eb="13">
      <t>ツキ</t>
    </rPh>
    <phoneticPr fontId="1"/>
  </si>
  <si>
    <t>　電力量料金</t>
    <rPh sb="1" eb="3">
      <t>デンリョク</t>
    </rPh>
    <rPh sb="3" eb="4">
      <t>リョウ</t>
    </rPh>
    <rPh sb="4" eb="6">
      <t>リョウキン</t>
    </rPh>
    <phoneticPr fontId="1"/>
  </si>
  <si>
    <t>↑</t>
    <phoneticPr fontId="1"/>
  </si>
  <si>
    <t>上記金額を入札書へ記載してください</t>
    <phoneticPr fontId="1"/>
  </si>
  <si>
    <t>※円未満切捨</t>
    <rPh sb="1" eb="2">
      <t>エン</t>
    </rPh>
    <rPh sb="2" eb="4">
      <t>ミマン</t>
    </rPh>
    <rPh sb="4" eb="5">
      <t>キ</t>
    </rPh>
    <rPh sb="5" eb="6">
      <t>ス</t>
    </rPh>
    <phoneticPr fontId="1"/>
  </si>
  <si>
    <t>　　その他季　</t>
    <rPh sb="4" eb="5">
      <t>タ</t>
    </rPh>
    <rPh sb="5" eb="6">
      <t>キ</t>
    </rPh>
    <phoneticPr fontId="1"/>
  </si>
  <si>
    <t>ｋWh×単価⑥</t>
    <phoneticPr fontId="1"/>
  </si>
  <si>
    <t>　　夏季</t>
    <rPh sb="2" eb="4">
      <t>カキ</t>
    </rPh>
    <phoneticPr fontId="1"/>
  </si>
  <si>
    <t>ｋWｈ×単価②＝</t>
    <phoneticPr fontId="1"/>
  </si>
  <si>
    <t>　　その他季</t>
    <rPh sb="4" eb="5">
      <t>タ</t>
    </rPh>
    <rPh sb="5" eb="6">
      <t>キ</t>
    </rPh>
    <phoneticPr fontId="1"/>
  </si>
  <si>
    <t>ｋWh×単価③＝</t>
    <phoneticPr fontId="1"/>
  </si>
  <si>
    <t>に単価を入力してください。　赤字記載事項にご注意ねがいます。</t>
    <rPh sb="1" eb="3">
      <t>タンカ</t>
    </rPh>
    <rPh sb="4" eb="6">
      <t>ニュウリョク</t>
    </rPh>
    <rPh sb="14" eb="16">
      <t>アカジ</t>
    </rPh>
    <rPh sb="16" eb="18">
      <t>キサイ</t>
    </rPh>
    <rPh sb="18" eb="20">
      <t>ジコウ</t>
    </rPh>
    <rPh sb="22" eb="24">
      <t>チュウイ</t>
    </rPh>
    <phoneticPr fontId="1"/>
  </si>
  <si>
    <t>　　電気を使用する月（力率は１００％とします）</t>
    <rPh sb="2" eb="4">
      <t>デンキ</t>
    </rPh>
    <rPh sb="5" eb="7">
      <t>シヨウ</t>
    </rPh>
    <rPh sb="9" eb="10">
      <t>ツキ</t>
    </rPh>
    <rPh sb="11" eb="13">
      <t>リキリツ</t>
    </rPh>
    <phoneticPr fontId="1"/>
  </si>
  <si>
    <r>
      <t>　　２５００ｋW×単価①×（１．８５－１．００）×</t>
    </r>
    <r>
      <rPr>
        <sz val="11"/>
        <color rgb="FFFF0000"/>
        <rFont val="ＭＳ Ｐゴシック"/>
        <family val="3"/>
        <charset val="128"/>
        <scheme val="minor"/>
      </rPr>
      <t>４</t>
    </r>
    <r>
      <rPr>
        <sz val="11"/>
        <color theme="1"/>
        <rFont val="ＭＳ Ｐゴシック"/>
        <family val="2"/>
        <charset val="128"/>
        <scheme val="minor"/>
      </rPr>
      <t>か月＝</t>
    </r>
    <rPh sb="9" eb="11">
      <t>タンカ</t>
    </rPh>
    <rPh sb="27" eb="28">
      <t>ゲツ</t>
    </rPh>
    <phoneticPr fontId="1"/>
  </si>
  <si>
    <r>
      <t>　　２５００ｋW×単価①×０．５×</t>
    </r>
    <r>
      <rPr>
        <sz val="11"/>
        <color rgb="FFFF0000"/>
        <rFont val="ＭＳ Ｐゴシック"/>
        <family val="3"/>
        <charset val="128"/>
        <scheme val="minor"/>
      </rPr>
      <t>８</t>
    </r>
    <r>
      <rPr>
        <sz val="11"/>
        <color theme="1"/>
        <rFont val="ＭＳ Ｐゴシック"/>
        <family val="2"/>
        <charset val="128"/>
        <scheme val="minor"/>
      </rPr>
      <t>か月＝</t>
    </r>
    <rPh sb="9" eb="11">
      <t>タンカ</t>
    </rPh>
    <rPh sb="19" eb="20">
      <t>ゲツ</t>
    </rPh>
    <phoneticPr fontId="1"/>
  </si>
  <si>
    <t>会社名：</t>
    <phoneticPr fontId="1"/>
  </si>
  <si>
    <t>印</t>
    <rPh sb="0" eb="1">
      <t>イン</t>
    </rPh>
    <phoneticPr fontId="1"/>
  </si>
  <si>
    <t>※燃料費調整額及び再生可能エネルギー発電促進賦課金については、入札金額に含まないものとします。</t>
    <rPh sb="1" eb="4">
      <t>ネンリョウヒ</t>
    </rPh>
    <rPh sb="4" eb="6">
      <t>チョウセイ</t>
    </rPh>
    <rPh sb="6" eb="7">
      <t>ガク</t>
    </rPh>
    <rPh sb="7" eb="8">
      <t>オヨ</t>
    </rPh>
    <rPh sb="9" eb="13">
      <t>サイセイカノウ</t>
    </rPh>
    <rPh sb="18" eb="20">
      <t>ハツデン</t>
    </rPh>
    <rPh sb="20" eb="22">
      <t>ソクシン</t>
    </rPh>
    <rPh sb="22" eb="25">
      <t>フカキン</t>
    </rPh>
    <rPh sb="31" eb="35">
      <t>ニュウサツキンガク</t>
    </rPh>
    <rPh sb="36" eb="37">
      <t>フク</t>
    </rPh>
    <phoneticPr fontId="1"/>
  </si>
  <si>
    <t>⑦</t>
    <phoneticPr fontId="1"/>
  </si>
  <si>
    <t>　　２５００ｋW×単価⑦×１２か月＝</t>
    <rPh sb="9" eb="11">
      <t>タンカ</t>
    </rPh>
    <rPh sb="16" eb="17">
      <t>ゲツ</t>
    </rPh>
    <phoneticPr fontId="1"/>
  </si>
  <si>
    <r>
      <t>　　９００ｋW×単価④×（１．８５－１．００）×</t>
    </r>
    <r>
      <rPr>
        <sz val="11"/>
        <color rgb="FFFF0000"/>
        <rFont val="ＭＳ Ｐゴシック"/>
        <family val="3"/>
        <charset val="128"/>
        <scheme val="minor"/>
      </rPr>
      <t>２</t>
    </r>
    <r>
      <rPr>
        <sz val="11"/>
        <color theme="1"/>
        <rFont val="ＭＳ Ｐゴシック"/>
        <family val="2"/>
        <charset val="128"/>
        <scheme val="minor"/>
      </rPr>
      <t>か月＝</t>
    </r>
    <rPh sb="8" eb="10">
      <t>タンカ</t>
    </rPh>
    <rPh sb="26" eb="27">
      <t>ゲツ</t>
    </rPh>
    <phoneticPr fontId="1"/>
  </si>
  <si>
    <r>
      <t>　　９００ｋW×単価④×０．２×</t>
    </r>
    <r>
      <rPr>
        <sz val="11"/>
        <color rgb="FFFF0000"/>
        <rFont val="ＭＳ Ｐゴシック"/>
        <family val="3"/>
        <charset val="128"/>
        <scheme val="minor"/>
      </rPr>
      <t>１０</t>
    </r>
    <r>
      <rPr>
        <sz val="11"/>
        <color theme="1"/>
        <rFont val="ＭＳ Ｐゴシック"/>
        <family val="2"/>
        <charset val="128"/>
        <scheme val="minor"/>
      </rPr>
      <t>か月＝</t>
    </r>
    <rPh sb="8" eb="10">
      <t>タンカ</t>
    </rPh>
    <rPh sb="19" eb="20">
      <t>ゲツ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</si>
</sst>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2" borderId="1" xfId="0" applyFill="1" applyBorder="1">
      <alignment vertical="center"/>
    </xf>
    <xf numFmtId="0" fontId="0" fillId="0" borderId="9" xfId="0" applyBorder="1">
      <alignment vertical="center"/>
    </xf>
    <xf numFmtId="0" fontId="0" fillId="0" borderId="11" xfId="0" applyBorder="1" applyAlignment="1">
      <alignment horizontal="left" vertical="center"/>
    </xf>
    <xf numFmtId="0" fontId="7" fillId="0" borderId="10" xfId="0" applyFont="1" applyBorder="1">
      <alignment vertical="center"/>
    </xf>
    <xf numFmtId="0" fontId="0" fillId="0" borderId="12" xfId="0" applyBorder="1">
      <alignment vertical="center"/>
    </xf>
    <xf numFmtId="0" fontId="8" fillId="0" borderId="0" xfId="0" applyFont="1">
      <alignment vertical="center"/>
    </xf>
    <xf numFmtId="0" fontId="3" fillId="0" borderId="0" xfId="0" applyFont="1">
      <alignment vertical="center"/>
    </xf>
    <xf numFmtId="0" fontId="10" fillId="0" borderId="0" xfId="0" applyFont="1">
      <alignment vertical="center"/>
    </xf>
    <xf numFmtId="38" fontId="7" fillId="3" borderId="9" xfId="1" applyFont="1" applyFill="1" applyBorder="1">
      <alignment vertical="center"/>
    </xf>
    <xf numFmtId="2" fontId="0" fillId="0" borderId="0" xfId="0" applyNumberFormat="1">
      <alignment vertical="center"/>
    </xf>
    <xf numFmtId="0" fontId="4" fillId="0" borderId="0" xfId="0" applyFont="1">
      <alignment vertical="center"/>
    </xf>
    <xf numFmtId="0" fontId="12" fillId="0" borderId="0" xfId="0" applyFont="1">
      <alignment vertical="center"/>
    </xf>
    <xf numFmtId="0" fontId="12" fillId="0" borderId="13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9" xfId="0" applyBorder="1" applyAlignment="1">
      <alignment horizontal="center" vertical="center"/>
    </xf>
    <xf numFmtId="38" fontId="9" fillId="0" borderId="10" xfId="1" applyFont="1" applyBorder="1" applyAlignment="1">
      <alignment horizontal="right" vertical="center"/>
    </xf>
    <xf numFmtId="38" fontId="9" fillId="0" borderId="12" xfId="1" applyFont="1" applyBorder="1" applyAlignment="1">
      <alignment horizontal="right" vertical="center"/>
    </xf>
    <xf numFmtId="38" fontId="7" fillId="0" borderId="9" xfId="1" applyFont="1" applyFill="1" applyBorder="1" applyAlignment="1">
      <alignment horizontal="right" vertical="center"/>
    </xf>
    <xf numFmtId="0" fontId="0" fillId="4" borderId="9" xfId="0" applyFill="1" applyBorder="1" applyAlignment="1" applyProtection="1">
      <alignment horizontal="left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AFF15-EA7A-4CED-8959-97FEA818285E}">
  <sheetPr>
    <pageSetUpPr fitToPage="1"/>
  </sheetPr>
  <dimension ref="B1:L56"/>
  <sheetViews>
    <sheetView tabSelected="1" workbookViewId="0">
      <selection activeCell="C14" sqref="C14"/>
    </sheetView>
  </sheetViews>
  <sheetFormatPr defaultRowHeight="13.5" x14ac:dyDescent="0.15"/>
  <cols>
    <col min="1" max="1" width="9.625" customWidth="1"/>
    <col min="2" max="2" width="13.875" customWidth="1"/>
    <col min="3" max="3" width="10.375" customWidth="1"/>
    <col min="4" max="4" width="10.125" customWidth="1"/>
    <col min="5" max="5" width="9.625" customWidth="1"/>
    <col min="6" max="6" width="4.375" customWidth="1"/>
    <col min="7" max="7" width="5" customWidth="1"/>
    <col min="8" max="8" width="15.125" customWidth="1"/>
    <col min="9" max="9" width="8" style="5" customWidth="1"/>
    <col min="10" max="10" width="4.875" customWidth="1"/>
    <col min="13" max="13" width="9.5" bestFit="1" customWidth="1"/>
  </cols>
  <sheetData>
    <row r="1" spans="2:10" x14ac:dyDescent="0.15">
      <c r="I1"/>
    </row>
    <row r="2" spans="2:10" ht="17.25" x14ac:dyDescent="0.15">
      <c r="B2" s="7" t="s">
        <v>0</v>
      </c>
      <c r="F2" s="9" t="s">
        <v>44</v>
      </c>
      <c r="G2" s="9"/>
      <c r="H2" s="30"/>
      <c r="I2" s="30"/>
      <c r="J2" s="26" t="s">
        <v>45</v>
      </c>
    </row>
    <row r="4" spans="2:10" x14ac:dyDescent="0.15">
      <c r="B4" s="8"/>
      <c r="C4" s="14" t="s">
        <v>40</v>
      </c>
      <c r="D4" s="18"/>
      <c r="E4" s="18"/>
      <c r="F4" s="18"/>
      <c r="G4" s="18"/>
      <c r="H4" s="18"/>
    </row>
    <row r="5" spans="2:10" x14ac:dyDescent="0.15">
      <c r="B5" s="14" t="s">
        <v>46</v>
      </c>
      <c r="C5" s="14"/>
      <c r="D5" s="18"/>
      <c r="E5" s="18"/>
      <c r="F5" s="18"/>
      <c r="G5" s="18"/>
      <c r="H5" s="18"/>
    </row>
    <row r="7" spans="2:10" x14ac:dyDescent="0.15">
      <c r="B7" s="6" t="s">
        <v>1</v>
      </c>
    </row>
    <row r="8" spans="2:10" ht="15" customHeight="1" x14ac:dyDescent="0.15">
      <c r="E8" s="31" t="s">
        <v>9</v>
      </c>
      <c r="F8" s="32"/>
      <c r="G8" s="32"/>
      <c r="H8" s="33"/>
    </row>
    <row r="9" spans="2:10" ht="18.75" customHeight="1" x14ac:dyDescent="0.15">
      <c r="B9" s="31" t="s">
        <v>2</v>
      </c>
      <c r="C9" s="32"/>
      <c r="D9" s="33"/>
      <c r="E9" s="2"/>
      <c r="F9" s="24" t="s">
        <v>6</v>
      </c>
      <c r="G9" s="3"/>
      <c r="H9" s="4" t="s">
        <v>7</v>
      </c>
      <c r="I9" s="21" t="s">
        <v>10</v>
      </c>
    </row>
    <row r="10" spans="2:10" ht="18.75" customHeight="1" x14ac:dyDescent="0.15">
      <c r="B10" s="34" t="s">
        <v>3</v>
      </c>
      <c r="C10" s="31" t="s">
        <v>4</v>
      </c>
      <c r="D10" s="33"/>
      <c r="E10" s="2"/>
      <c r="F10" s="24" t="s">
        <v>6</v>
      </c>
      <c r="G10" s="3"/>
      <c r="H10" s="4" t="s">
        <v>8</v>
      </c>
      <c r="I10" s="22" t="s">
        <v>11</v>
      </c>
    </row>
    <row r="11" spans="2:10" ht="18.75" customHeight="1" x14ac:dyDescent="0.15">
      <c r="B11" s="35"/>
      <c r="C11" s="36" t="s">
        <v>5</v>
      </c>
      <c r="D11" s="37"/>
      <c r="E11" s="2"/>
      <c r="F11" s="24" t="s">
        <v>6</v>
      </c>
      <c r="G11" s="3"/>
      <c r="H11" s="4" t="s">
        <v>8</v>
      </c>
      <c r="I11" s="22" t="s">
        <v>12</v>
      </c>
    </row>
    <row r="12" spans="2:10" ht="14.25" x14ac:dyDescent="0.15">
      <c r="F12" s="1"/>
      <c r="H12" s="5"/>
      <c r="I12" s="22"/>
    </row>
    <row r="13" spans="2:10" ht="14.25" x14ac:dyDescent="0.15">
      <c r="B13" s="6" t="s">
        <v>16</v>
      </c>
      <c r="I13" s="22"/>
    </row>
    <row r="14" spans="2:10" ht="15" customHeight="1" x14ac:dyDescent="0.15">
      <c r="E14" s="31" t="s">
        <v>9</v>
      </c>
      <c r="F14" s="32"/>
      <c r="G14" s="32"/>
      <c r="H14" s="33"/>
      <c r="I14" s="22"/>
    </row>
    <row r="15" spans="2:10" ht="18.75" customHeight="1" x14ac:dyDescent="0.15">
      <c r="B15" s="31" t="s">
        <v>2</v>
      </c>
      <c r="C15" s="32"/>
      <c r="D15" s="33"/>
      <c r="E15" s="2"/>
      <c r="F15" s="24" t="s">
        <v>6</v>
      </c>
      <c r="G15" s="3"/>
      <c r="H15" s="4" t="s">
        <v>7</v>
      </c>
      <c r="I15" s="22" t="s">
        <v>13</v>
      </c>
    </row>
    <row r="16" spans="2:10" ht="18.75" customHeight="1" x14ac:dyDescent="0.15">
      <c r="B16" s="34" t="s">
        <v>3</v>
      </c>
      <c r="C16" s="31" t="s">
        <v>4</v>
      </c>
      <c r="D16" s="33"/>
      <c r="E16" s="2"/>
      <c r="F16" s="24" t="s">
        <v>6</v>
      </c>
      <c r="G16" s="3"/>
      <c r="H16" s="4" t="s">
        <v>8</v>
      </c>
      <c r="I16" s="22" t="s">
        <v>14</v>
      </c>
    </row>
    <row r="17" spans="2:12" ht="18.75" customHeight="1" x14ac:dyDescent="0.15">
      <c r="B17" s="35"/>
      <c r="C17" s="36" t="s">
        <v>5</v>
      </c>
      <c r="D17" s="37"/>
      <c r="E17" s="2"/>
      <c r="F17" s="24" t="s">
        <v>6</v>
      </c>
      <c r="G17" s="3"/>
      <c r="H17" s="4" t="s">
        <v>8</v>
      </c>
      <c r="I17" s="22" t="s">
        <v>15</v>
      </c>
      <c r="L17" s="17"/>
    </row>
    <row r="18" spans="2:12" ht="12.75" customHeight="1" x14ac:dyDescent="0.15">
      <c r="I18" s="22"/>
    </row>
    <row r="19" spans="2:12" ht="14.25" x14ac:dyDescent="0.15">
      <c r="B19" s="6" t="s">
        <v>17</v>
      </c>
      <c r="F19" s="1"/>
      <c r="H19" s="5"/>
      <c r="I19" s="22"/>
    </row>
    <row r="20" spans="2:12" ht="15" customHeight="1" x14ac:dyDescent="0.15">
      <c r="E20" s="31" t="s">
        <v>9</v>
      </c>
      <c r="F20" s="32"/>
      <c r="G20" s="32"/>
      <c r="H20" s="33"/>
      <c r="I20" s="22"/>
    </row>
    <row r="21" spans="2:12" ht="18.75" customHeight="1" x14ac:dyDescent="0.15">
      <c r="B21" s="31" t="s">
        <v>2</v>
      </c>
      <c r="C21" s="32"/>
      <c r="D21" s="33"/>
      <c r="E21" s="2"/>
      <c r="F21" s="24" t="s">
        <v>6</v>
      </c>
      <c r="G21" s="3"/>
      <c r="H21" s="4" t="s">
        <v>7</v>
      </c>
      <c r="I21" s="22" t="s">
        <v>47</v>
      </c>
    </row>
    <row r="23" spans="2:12" ht="17.25" x14ac:dyDescent="0.15">
      <c r="B23" s="13" t="s">
        <v>18</v>
      </c>
    </row>
    <row r="25" spans="2:12" x14ac:dyDescent="0.15">
      <c r="B25" t="s">
        <v>1</v>
      </c>
    </row>
    <row r="26" spans="2:12" x14ac:dyDescent="0.15">
      <c r="B26" t="s">
        <v>19</v>
      </c>
    </row>
    <row r="27" spans="2:12" x14ac:dyDescent="0.15">
      <c r="B27" t="s">
        <v>41</v>
      </c>
      <c r="K27" s="14"/>
    </row>
    <row r="28" spans="2:12" ht="16.5" customHeight="1" x14ac:dyDescent="0.15">
      <c r="B28" s="9" t="s">
        <v>42</v>
      </c>
      <c r="C28" s="9"/>
      <c r="D28" s="9"/>
      <c r="E28" s="9"/>
      <c r="F28" s="9"/>
      <c r="G28" s="29">
        <f>ROUNDDOWN(2500*(E9+G9/100)*(1.85-1)*4,0)</f>
        <v>0</v>
      </c>
      <c r="H28" s="29"/>
      <c r="I28" s="23" t="s">
        <v>20</v>
      </c>
      <c r="J28" s="15" t="s">
        <v>33</v>
      </c>
    </row>
    <row r="29" spans="2:12" x14ac:dyDescent="0.15">
      <c r="G29" s="25"/>
      <c r="H29" s="25"/>
    </row>
    <row r="30" spans="2:12" x14ac:dyDescent="0.15">
      <c r="B30" t="s">
        <v>29</v>
      </c>
      <c r="G30" s="25"/>
      <c r="H30" s="25"/>
    </row>
    <row r="31" spans="2:12" ht="16.5" customHeight="1" x14ac:dyDescent="0.15">
      <c r="B31" s="9" t="s">
        <v>43</v>
      </c>
      <c r="C31" s="9"/>
      <c r="D31" s="9"/>
      <c r="E31" s="9"/>
      <c r="F31" s="9"/>
      <c r="G31" s="29">
        <f>ROUNDDOWN(2500*(E9+G9/100)*0.5*8,0)</f>
        <v>0</v>
      </c>
      <c r="H31" s="29"/>
      <c r="I31" s="23" t="s">
        <v>21</v>
      </c>
      <c r="J31" s="15" t="s">
        <v>33</v>
      </c>
    </row>
    <row r="32" spans="2:12" x14ac:dyDescent="0.15">
      <c r="G32" s="25"/>
      <c r="H32" s="25"/>
    </row>
    <row r="33" spans="2:10" x14ac:dyDescent="0.15">
      <c r="B33" t="s">
        <v>30</v>
      </c>
      <c r="G33" s="25"/>
      <c r="H33" s="25"/>
    </row>
    <row r="34" spans="2:10" ht="16.5" customHeight="1" x14ac:dyDescent="0.15">
      <c r="B34" s="9" t="s">
        <v>36</v>
      </c>
      <c r="C34" s="16">
        <v>34100</v>
      </c>
      <c r="D34" s="9" t="s">
        <v>37</v>
      </c>
      <c r="E34" s="9"/>
      <c r="F34" s="9"/>
      <c r="G34" s="29">
        <f>+ROUNDDOWN(C34*(E10+G10/100),0)</f>
        <v>0</v>
      </c>
      <c r="H34" s="29"/>
      <c r="I34" s="23" t="s">
        <v>22</v>
      </c>
      <c r="J34" s="15" t="s">
        <v>33</v>
      </c>
    </row>
    <row r="35" spans="2:10" x14ac:dyDescent="0.15">
      <c r="G35" s="25"/>
      <c r="H35" s="25"/>
    </row>
    <row r="36" spans="2:10" ht="16.5" customHeight="1" x14ac:dyDescent="0.15">
      <c r="B36" s="9" t="s">
        <v>38</v>
      </c>
      <c r="C36" s="16">
        <v>511900</v>
      </c>
      <c r="D36" s="9" t="s">
        <v>39</v>
      </c>
      <c r="E36" s="9"/>
      <c r="F36" s="9"/>
      <c r="G36" s="29">
        <f>+ROUNDDOWN(C36*(E11+G11/100),0)</f>
        <v>0</v>
      </c>
      <c r="H36" s="29"/>
      <c r="I36" s="23" t="s">
        <v>23</v>
      </c>
      <c r="J36" s="15" t="s">
        <v>33</v>
      </c>
    </row>
    <row r="37" spans="2:10" x14ac:dyDescent="0.15">
      <c r="G37" s="25"/>
      <c r="H37" s="25"/>
    </row>
    <row r="38" spans="2:10" x14ac:dyDescent="0.15">
      <c r="B38" t="s">
        <v>16</v>
      </c>
      <c r="G38" s="25"/>
      <c r="H38" s="25"/>
    </row>
    <row r="39" spans="2:10" x14ac:dyDescent="0.15">
      <c r="B39" t="s">
        <v>19</v>
      </c>
      <c r="G39" s="25"/>
      <c r="H39" s="25"/>
    </row>
    <row r="40" spans="2:10" x14ac:dyDescent="0.15">
      <c r="B40" t="s">
        <v>41</v>
      </c>
      <c r="G40" s="25"/>
      <c r="H40" s="25"/>
    </row>
    <row r="41" spans="2:10" ht="16.5" customHeight="1" x14ac:dyDescent="0.15">
      <c r="B41" s="9" t="s">
        <v>49</v>
      </c>
      <c r="C41" s="9"/>
      <c r="D41" s="9"/>
      <c r="E41" s="9"/>
      <c r="F41" s="9"/>
      <c r="G41" s="29">
        <f>ROUNDDOWN(900*(E15+G15/100)*(1.85-1)*2,0)</f>
        <v>0</v>
      </c>
      <c r="H41" s="29"/>
      <c r="I41" s="23" t="s">
        <v>24</v>
      </c>
      <c r="J41" s="15" t="s">
        <v>33</v>
      </c>
    </row>
    <row r="42" spans="2:10" x14ac:dyDescent="0.15">
      <c r="G42" s="25"/>
      <c r="H42" s="25"/>
    </row>
    <row r="43" spans="2:10" x14ac:dyDescent="0.15">
      <c r="B43" t="s">
        <v>29</v>
      </c>
      <c r="G43" s="25"/>
      <c r="H43" s="25"/>
    </row>
    <row r="44" spans="2:10" ht="16.5" customHeight="1" x14ac:dyDescent="0.15">
      <c r="B44" s="9" t="s">
        <v>50</v>
      </c>
      <c r="C44" s="9"/>
      <c r="D44" s="9"/>
      <c r="E44" s="9"/>
      <c r="F44" s="9"/>
      <c r="G44" s="29">
        <f>ROUNDDOWN(900*(E15+G15/100)*0.2*10,0)</f>
        <v>0</v>
      </c>
      <c r="H44" s="29"/>
      <c r="I44" s="23" t="s">
        <v>25</v>
      </c>
      <c r="J44" s="15" t="s">
        <v>33</v>
      </c>
    </row>
    <row r="45" spans="2:10" x14ac:dyDescent="0.15">
      <c r="G45" s="25"/>
      <c r="H45" s="25"/>
    </row>
    <row r="46" spans="2:10" x14ac:dyDescent="0.15">
      <c r="B46" t="s">
        <v>30</v>
      </c>
      <c r="G46" s="25"/>
      <c r="H46" s="25"/>
    </row>
    <row r="47" spans="2:10" ht="16.5" customHeight="1" x14ac:dyDescent="0.15">
      <c r="B47" s="9" t="s">
        <v>34</v>
      </c>
      <c r="C47" s="16">
        <v>2000</v>
      </c>
      <c r="D47" s="9" t="s">
        <v>35</v>
      </c>
      <c r="E47" s="9"/>
      <c r="F47" s="9"/>
      <c r="G47" s="29">
        <f>+ROUNDDOWN(C47*(E17+G17/100),0)</f>
        <v>0</v>
      </c>
      <c r="H47" s="29"/>
      <c r="I47" s="23" t="s">
        <v>26</v>
      </c>
      <c r="J47" s="15" t="s">
        <v>33</v>
      </c>
    </row>
    <row r="48" spans="2:10" x14ac:dyDescent="0.15">
      <c r="G48" s="25"/>
      <c r="H48" s="25"/>
    </row>
    <row r="49" spans="2:11" x14ac:dyDescent="0.15">
      <c r="B49" t="s">
        <v>17</v>
      </c>
      <c r="G49" s="25"/>
      <c r="H49" s="25"/>
    </row>
    <row r="50" spans="2:11" x14ac:dyDescent="0.15">
      <c r="B50" t="s">
        <v>19</v>
      </c>
      <c r="G50" s="25"/>
      <c r="H50" s="25"/>
    </row>
    <row r="51" spans="2:11" ht="16.5" customHeight="1" x14ac:dyDescent="0.15">
      <c r="B51" s="9" t="s">
        <v>48</v>
      </c>
      <c r="C51" s="9"/>
      <c r="D51" s="9"/>
      <c r="E51" s="9"/>
      <c r="F51" s="9"/>
      <c r="G51" s="29">
        <f>ROUNDDOWN(2500*(E21+G21/100)*12,0)</f>
        <v>0</v>
      </c>
      <c r="H51" s="29"/>
      <c r="I51" s="23" t="s">
        <v>27</v>
      </c>
      <c r="J51" s="15" t="s">
        <v>33</v>
      </c>
    </row>
    <row r="53" spans="2:11" ht="14.25" thickBot="1" x14ac:dyDescent="0.2"/>
    <row r="54" spans="2:11" ht="22.5" customHeight="1" thickBot="1" x14ac:dyDescent="0.2">
      <c r="B54" s="11" t="s">
        <v>28</v>
      </c>
      <c r="C54" s="12"/>
      <c r="D54" s="12"/>
      <c r="E54" s="12"/>
      <c r="F54" s="12"/>
      <c r="G54" s="27">
        <f>+ROUNDDOWN(G28+G31+G34+G36+G41+G44+G47+G51,0)</f>
        <v>0</v>
      </c>
      <c r="H54" s="28"/>
      <c r="I54" s="10" t="s">
        <v>6</v>
      </c>
      <c r="J54" s="15"/>
    </row>
    <row r="55" spans="2:11" ht="12" customHeight="1" x14ac:dyDescent="0.15">
      <c r="H55" s="20" t="s">
        <v>31</v>
      </c>
      <c r="J55" s="5"/>
      <c r="K55" s="5"/>
    </row>
    <row r="56" spans="2:11" ht="14.25" x14ac:dyDescent="0.15">
      <c r="G56" s="19" t="s">
        <v>32</v>
      </c>
    </row>
  </sheetData>
  <mergeCells count="22">
    <mergeCell ref="H2:I2"/>
    <mergeCell ref="G31:H31"/>
    <mergeCell ref="E8:H8"/>
    <mergeCell ref="B9:D9"/>
    <mergeCell ref="B10:B11"/>
    <mergeCell ref="C10:D10"/>
    <mergeCell ref="C11:D11"/>
    <mergeCell ref="E14:H14"/>
    <mergeCell ref="B15:D15"/>
    <mergeCell ref="B16:B17"/>
    <mergeCell ref="E20:H20"/>
    <mergeCell ref="B21:D21"/>
    <mergeCell ref="G28:H28"/>
    <mergeCell ref="C16:D16"/>
    <mergeCell ref="C17:D17"/>
    <mergeCell ref="G54:H54"/>
    <mergeCell ref="G34:H34"/>
    <mergeCell ref="G36:H36"/>
    <mergeCell ref="G41:H41"/>
    <mergeCell ref="G44:H44"/>
    <mergeCell ref="G47:H47"/>
    <mergeCell ref="G51:H51"/>
  </mergeCells>
  <phoneticPr fontId="1"/>
  <pageMargins left="0.23622047244094491" right="0.23622047244094491" top="0.35433070866141736" bottom="0.35433070866141736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入札金額算定シート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2025-11-30T23:36:15Z</dcterms:created>
  <dcterms:modified xsi:type="dcterms:W3CDTF">2025-11-30T23:36:17Z</dcterms:modified>
</cp:coreProperties>
</file>